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erfiles profesionales" sheetId="2" state="visible" r:id="rId4"/>
    <sheet name="Tramos IRPF" sheetId="3" state="visible" r:id="rId5"/>
    <sheet name="Mi calculador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<sst xmlns="http://schemas.openxmlformats.org/spreadsheetml/2006/main" count="74" uniqueCount="68">
  <si>
    <t xml:space="preserve">Calculadora de sueldo anual — Nuevos sectores laborales (TIC 1º Bachillerato)</t>
  </si>
  <si>
    <t xml:space="preserve">Objetivo</t>
  </si>
  <si>
    <t xml:space="preserve">Vamos a calcular el sueldo neto anual estimado de un perfil profesional de los que hemos visto en la Unidad 1 (nuevos sectores laborales, Big Data, IoT, IA y Robótica), sumando lo que se gana en 12 meses y descontando una estimación de impuestos (IRPF).</t>
  </si>
  <si>
    <t xml:space="preserve">Pasos a seguir</t>
  </si>
  <si>
    <t xml:space="preserve">1. Ve a la hoja "Mi calculadora".</t>
  </si>
  <si>
    <t xml:space="preserve">2. En la celda amarilla, elige tu perfil profesional del desplegable.</t>
  </si>
  <si>
    <t xml:space="preserve">3. Comprueba que el sector y el sueldo bruto mensual se rellenan solos.</t>
  </si>
  <si>
    <t xml:space="preserve">4. Observa cómo se suman los 12 meses para obtener el sueldo bruto anual.</t>
  </si>
  <si>
    <t xml:space="preserve">5. Comprueba cómo se calcula el tipo de IRPF aplicado según el tramo en el que cae tu sueldo (hoja "Tramos IRPF").</t>
  </si>
  <si>
    <t xml:space="preserve">6. Observa el sueldo neto anual y el sueldo neto mensual medio resultantes.</t>
  </si>
  <si>
    <t xml:space="preserve">7. Responde a las preguntas de reflexión al final de la hoja "Mi calculadora".</t>
  </si>
  <si>
    <t xml:space="preserve">Leyenda de colores</t>
  </si>
  <si>
    <t xml:space="preserve">● Celda amarilla con texto azul: Es la única celda que debes editar (elige tu perfil).</t>
  </si>
  <si>
    <t xml:space="preserve">● Celda blanca con texto negro: Es una fórmula automática. No la borres ni la sobrescribas.</t>
  </si>
  <si>
    <t xml:space="preserve">Nota importante: los sueldos brutos de la hoja "Perfiles profesionales" y los tramos de la hoja "Tramos IRPF" son estimaciones simplificadas con fines didácticos (a partir de informes sectoriales y portales de empleo orientativos). No son cifras oficiales ni constituyen asesoramiento fiscal real.</t>
  </si>
  <si>
    <t xml:space="preserve">Perfil profesional</t>
  </si>
  <si>
    <t xml:space="preserve">Sector relacionado</t>
  </si>
  <si>
    <t xml:space="preserve">Sueldo bruto mensual estimado (€)</t>
  </si>
  <si>
    <t xml:space="preserve">Científico/a de datos (Data Scientist)</t>
  </si>
  <si>
    <t xml:space="preserve">Big Data</t>
  </si>
  <si>
    <t xml:space="preserve">Ingeniero/a de Inteligencia Artificial</t>
  </si>
  <si>
    <t xml:space="preserve">Inteligencia Artificial</t>
  </si>
  <si>
    <t xml:space="preserve">Ingeniero/a de Machine Learning</t>
  </si>
  <si>
    <t xml:space="preserve">Especialista en Ciberseguridad</t>
  </si>
  <si>
    <t xml:space="preserve">Transformación digital</t>
  </si>
  <si>
    <t xml:space="preserve">Especialista en IoT / Industria 4.0</t>
  </si>
  <si>
    <t xml:space="preserve">Internet de las Cosas</t>
  </si>
  <si>
    <t xml:space="preserve">Técnico/a en robótica industrial</t>
  </si>
  <si>
    <t xml:space="preserve">Robótica</t>
  </si>
  <si>
    <t xml:space="preserve">Técnico/a en mantenimiento de cobots</t>
  </si>
  <si>
    <t xml:space="preserve">Analista de riesgos (Fintech)</t>
  </si>
  <si>
    <t xml:space="preserve">Big Data / Finanzas</t>
  </si>
  <si>
    <t xml:space="preserve">Administrador/a de bases de datos</t>
  </si>
  <si>
    <t xml:space="preserve">Especialista en Marketing Digital / Community Manager</t>
  </si>
  <si>
    <t xml:space="preserve">Publicidad digital</t>
  </si>
  <si>
    <t xml:space="preserve">Sueldos brutos mensuales estimados de forma orientativa para uso didáctico (informes sectoriales y portales de empleo, 2026). No son cifras oficiales.</t>
  </si>
  <si>
    <t xml:space="preserve">Desde (€ brutos anuales)</t>
  </si>
  <si>
    <t xml:space="preserve">Hasta (€ brutos anuales)</t>
  </si>
  <si>
    <t xml:space="preserve">Tipo aplicado (simplificado)</t>
  </si>
  <si>
    <t xml:space="preserve">Tramos simplificados a partir de la escala general estatal del IRPF, sin aplicar mínimo personal/familiar ni tramos autonómicos. El tipo se aplica al tramo completo (no de forma progresiva por tramos), como simplificación didáctica: no es el cálculo real de la Agencia Tributaria.</t>
  </si>
  <si>
    <t xml:space="preserve">Mi calculadora de sueldo anual</t>
  </si>
  <si>
    <t xml:space="preserve">Elige tu perfil profesional:</t>
  </si>
  <si>
    <t xml:space="preserve">Sector relacionado:</t>
  </si>
  <si>
    <t xml:space="preserve">Sueldo bruto mensual (€):</t>
  </si>
  <si>
    <t xml:space="preserve">Mes</t>
  </si>
  <si>
    <t xml:space="preserve">Sueldo bruto (€)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</si>
  <si>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</si>
  <si>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</si>
  <si>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</si>
  <si>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</si>
  <si>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</si>
  <si>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</si>
  <si>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</si>
  <si>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</si>
  <si>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</si>
  <si>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</si>
  <si>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</si>
  <si>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</si>
  <si>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Total bruto anual (€)</t>
  </si>
  <si>
    <t xml:space="preserve">Tipo de IRPF aplicado (%)</t>
  </si>
  <si>
    <t xml:space="preserve">Cuota de IRPF a pagar (€)</t>
  </si>
  <si>
    <t xml:space="preserve">Sueldo neto anual (€)</t>
  </si>
  <si>
    <t xml:space="preserve">Sueldo neto mensual medio (€)</t>
  </si>
  <si>
    <t xml:space="preserve">Preguntas de reflexión</t>
  </si>
  <si>
    <t xml:space="preserve">1. Cambia de perfil en el desplegable y compara el sueldo neto anual con el de un compañero/a. ¿Qué perfil te ha sorprendido más y por qué?</t>
  </si>
  <si>
    <t xml:space="preserve">Respuesta: </t>
  </si>
  <si>
    <t xml:space="preserve">2. ¿Qué relación observas entre el sector (Big Data, IoT, IA, Robótica...) y el sueldo bruto estimado?</t>
  </si>
  <si>
    <t xml:space="preserve">3. El tipo de IRPF sube por tramos. ¿Qué pasaría con tu sueldo neto si tu sueldo bruto anual subiera justo al tramo siguiente?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</si>
</sst>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&quot; €&quot;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365D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i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A365D"/>
        <bgColor rgb="FF333333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777777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A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45" hidden="false" customHeight="true" outlineLevel="0" collapsed="false">
      <c r="A4" s="3" t="s">
        <v>2</v>
      </c>
    </row>
    <row r="6" customFormat="false" ht="15" hidden="false" customHeight="false" outlineLevel="0" collapsed="false">
      <c r="A6" s="2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4" t="s">
        <v>13</v>
      </c>
    </row>
    <row r="19" customFormat="false" ht="45" hidden="false" customHeight="true" outlineLevel="0" collapsed="false">
      <c r="A19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5"/>
    <col collapsed="false" customWidth="true" hidden="false" outlineLevel="0" max="2" min="2" style="0" width="24"/>
    <col collapsed="false" customWidth="true" hidden="false" outlineLevel="0" max="3" min="3" style="0" width="30"/>
  </cols>
  <sheetData>
    <row r="1" customFormat="false" ht="26.85" hidden="false" customHeight="false" outlineLevel="0" collapsed="false">
      <c r="A1" s="6" t="s">
        <v>15</v>
      </c>
      <c r="B1" s="6" t="s">
        <v>16</v>
      </c>
      <c r="C1" s="6" t="s">
        <v>17</v>
      </c>
    </row>
    <row r="2" customFormat="false" ht="15" hidden="false" customHeight="false" outlineLevel="0" collapsed="false">
      <c r="A2" s="7" t="s">
        <v>18</v>
      </c>
      <c r="B2" s="7" t="s">
        <v>19</v>
      </c>
      <c r="C2" s="8" t="n">
        <v>2400</v>
      </c>
    </row>
    <row r="3" customFormat="false" ht="15" hidden="false" customHeight="false" outlineLevel="0" collapsed="false">
      <c r="A3" s="7" t="s">
        <v>20</v>
      </c>
      <c r="B3" s="7" t="s">
        <v>21</v>
      </c>
      <c r="C3" s="8" t="n">
        <v>2800</v>
      </c>
    </row>
    <row r="4" customFormat="false" ht="15" hidden="false" customHeight="false" outlineLevel="0" collapsed="false">
      <c r="A4" s="7" t="s">
        <v>22</v>
      </c>
      <c r="B4" s="7" t="s">
        <v>21</v>
      </c>
      <c r="C4" s="8" t="n">
        <v>2700</v>
      </c>
    </row>
    <row r="5" customFormat="false" ht="15" hidden="false" customHeight="false" outlineLevel="0" collapsed="false">
      <c r="A5" s="7" t="s">
        <v>23</v>
      </c>
      <c r="B5" s="7" t="s">
        <v>24</v>
      </c>
      <c r="C5" s="8" t="n">
        <v>2600</v>
      </c>
    </row>
    <row r="6" customFormat="false" ht="15" hidden="false" customHeight="false" outlineLevel="0" collapsed="false">
      <c r="A6" s="7" t="s">
        <v>25</v>
      </c>
      <c r="B6" s="7" t="s">
        <v>26</v>
      </c>
      <c r="C6" s="8" t="n">
        <v>2200</v>
      </c>
    </row>
    <row r="7" customFormat="false" ht="15" hidden="false" customHeight="false" outlineLevel="0" collapsed="false">
      <c r="A7" s="7" t="s">
        <v>27</v>
      </c>
      <c r="B7" s="7" t="s">
        <v>28</v>
      </c>
      <c r="C7" s="8" t="n">
        <v>2000</v>
      </c>
    </row>
    <row r="8" customFormat="false" ht="15" hidden="false" customHeight="false" outlineLevel="0" collapsed="false">
      <c r="A8" s="7" t="s">
        <v>29</v>
      </c>
      <c r="B8" s="7" t="s">
        <v>28</v>
      </c>
      <c r="C8" s="8" t="n">
        <v>1900</v>
      </c>
    </row>
    <row r="9" customFormat="false" ht="15" hidden="false" customHeight="false" outlineLevel="0" collapsed="false">
      <c r="A9" s="7" t="s">
        <v>30</v>
      </c>
      <c r="B9" s="7" t="s">
        <v>31</v>
      </c>
      <c r="C9" s="8" t="n">
        <v>2300</v>
      </c>
    </row>
    <row r="10" customFormat="false" ht="15" hidden="false" customHeight="false" outlineLevel="0" collapsed="false">
      <c r="A10" s="7" t="s">
        <v>32</v>
      </c>
      <c r="B10" s="7" t="s">
        <v>19</v>
      </c>
      <c r="C10" s="8" t="n">
        <v>2100</v>
      </c>
    </row>
    <row r="11" customFormat="false" ht="15" hidden="false" customHeight="false" outlineLevel="0" collapsed="false">
      <c r="A11" s="7" t="s">
        <v>33</v>
      </c>
      <c r="B11" s="7" t="s">
        <v>34</v>
      </c>
      <c r="C11" s="8" t="n">
        <v>1500</v>
      </c>
    </row>
    <row r="13" customFormat="false" ht="22.35" hidden="false" customHeight="true" outlineLevel="0" collapsed="false">
      <c r="A13" s="9" t="s">
        <v>35</v>
      </c>
      <c r="B13" s="9"/>
      <c r="C13" s="9"/>
    </row>
  </sheetData>
  <mergeCells count="1">
    <mergeCell ref="A13:C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4"/>
    <col collapsed="false" customWidth="true" hidden="false" outlineLevel="0" max="3" min="3" style="0" width="26"/>
  </cols>
  <sheetData>
    <row r="1" customFormat="false" ht="26.85" hidden="false" customHeight="false" outlineLevel="0" collapsed="false">
      <c r="A1" s="6" t="s">
        <v>36</v>
      </c>
      <c r="B1" s="6" t="s">
        <v>37</v>
      </c>
      <c r="C1" s="6" t="s">
        <v>38</v>
      </c>
    </row>
    <row r="2" customFormat="false" ht="15" hidden="false" customHeight="false" outlineLevel="0" collapsed="false">
      <c r="A2" s="8" t="n">
        <v>0</v>
      </c>
      <c r="B2" s="8" t="n">
        <v>12450</v>
      </c>
      <c r="C2" s="10" t="n">
        <v>0.19</v>
      </c>
    </row>
    <row r="3" customFormat="false" ht="15" hidden="false" customHeight="false" outlineLevel="0" collapsed="false">
      <c r="A3" s="8" t="n">
        <v>12450</v>
      </c>
      <c r="B3" s="8" t="n">
        <v>20200</v>
      </c>
      <c r="C3" s="10" t="n">
        <v>0.24</v>
      </c>
    </row>
    <row r="4" customFormat="false" ht="15" hidden="false" customHeight="false" outlineLevel="0" collapsed="false">
      <c r="A4" s="8" t="n">
        <v>20200</v>
      </c>
      <c r="B4" s="8" t="n">
        <v>35200</v>
      </c>
      <c r="C4" s="10" t="n">
        <v>0.3</v>
      </c>
    </row>
    <row r="5" customFormat="false" ht="15" hidden="false" customHeight="false" outlineLevel="0" collapsed="false">
      <c r="A5" s="8" t="n">
        <v>35200</v>
      </c>
      <c r="B5" s="8" t="n">
        <v>60000</v>
      </c>
      <c r="C5" s="10" t="n">
        <v>0.37</v>
      </c>
    </row>
    <row r="6" customFormat="false" ht="15" hidden="false" customHeight="false" outlineLevel="0" collapsed="false">
      <c r="A6" s="8" t="n">
        <v>60000</v>
      </c>
      <c r="B6" s="8" t="n">
        <v>999999999</v>
      </c>
      <c r="C6" s="10" t="n">
        <v>0.45</v>
      </c>
    </row>
    <row r="8" customFormat="false" ht="45" hidden="false" customHeight="true" outlineLevel="0" collapsed="false">
      <c r="A8" s="9" t="s">
        <v>39</v>
      </c>
      <c r="B8" s="9"/>
      <c r="C8" s="9"/>
    </row>
  </sheetData>
  <mergeCells count="1">
    <mergeCell ref="A8:C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6"/>
  </cols>
  <sheetData>
    <row r="1" customFormat="false" ht="17.35" hidden="false" customHeight="false" outlineLevel="0" collapsed="false">
      <c r="A1" s="11" t="s">
        <v>40</v>
      </c>
      <c r="B1" s="11"/>
    </row>
    <row r="3" customFormat="false" ht="15" hidden="false" customHeight="false" outlineLevel="0" collapsed="false">
      <c r="A3" s="2" t="s">
        <v>41</v>
      </c>
      <c r="B3" s="12" t="s">
        <v>18</v>
      </c>
    </row>
    <row r="4" customFormat="false" ht="15" hidden="false" customHeight="false" outlineLevel="0" collapsed="false">
      <c r="A4" s="2" t="s">
        <v>42</v>
      </c>
      <c r="B4" s="13" t="str">
        <f aca="false">INDEX('Perfiles profesionales'!$B$2:$B$11,MATCH($B$3,'Perfiles profesionales'!$A$2:$A$11,0))</f>
        <v>Big Data</v>
      </c>
    </row>
    <row r="5" customFormat="false" ht="15" hidden="false" customHeight="false" outlineLevel="0" collapsed="false">
      <c r="A5" s="2" t="s">
        <v>43</v>
      </c>
      <c r="B5" s="14" t="n">
        <f aca="false">INDEX('Perfiles profesionales'!$C$2:$C$11,MATCH($B$3,'Perfiles profesionales'!$A$2:$A$11,0))</f>
        <v>2400</v>
      </c>
    </row>
    <row r="7" customFormat="false" ht="15" hidden="false" customHeight="false" outlineLevel="0" collapsed="false">
      <c r="A7" s="6" t="s">
        <v>44</v>
      </c>
      <c r="B7" s="6" t="s">
        <v>45</v>
      </c>
    </row>
    <row r="8" customFormat="false" ht="15" hidden="false" customHeight="false" outlineLevel="0" collapsed="false">
      <c r="A8" s="7" t="s">
        <v>46</v>
      </c>
      <c r="B8" s="14" t="n">
        <f aca="false">$B$5</f>
        <v>2400</v>
      </c>
    </row>
    <row r="9" customFormat="false" ht="15" hidden="false" customHeight="false" outlineLevel="0" collapsed="false">
      <c r="A9" s="7" t="s">
        <v>47</v>
      </c>
      <c r="B9" s="14" t="n">
        <f aca="false">$B$5</f>
        <v>2400</v>
      </c>
    </row>
    <row r="10" customFormat="false" ht="15" hidden="false" customHeight="false" outlineLevel="0" collapsed="false">
      <c r="A10" s="7" t="s">
        <v>48</v>
      </c>
      <c r="B10" s="14" t="n">
        <f aca="false">$B$5</f>
        <v>2400</v>
      </c>
    </row>
    <row r="11" customFormat="false" ht="15" hidden="false" customHeight="false" outlineLevel="0" collapsed="false">
      <c r="A11" s="7" t="s">
        <v>49</v>
      </c>
      <c r="B11" s="14" t="n">
        <f aca="false">$B$5</f>
        <v>2400</v>
      </c>
    </row>
    <row r="12" customFormat="false" ht="15" hidden="false" customHeight="false" outlineLevel="0" collapsed="false">
      <c r="A12" s="7" t="s">
        <v>50</v>
      </c>
      <c r="B12" s="14" t="n">
        <f aca="false">$B$5</f>
        <v>2400</v>
      </c>
    </row>
    <row r="13" customFormat="false" ht="15" hidden="false" customHeight="false" outlineLevel="0" collapsed="false">
      <c r="A13" s="7" t="s">
        <v>51</v>
      </c>
      <c r="B13" s="14" t="n">
        <f aca="false">$B$5</f>
        <v>2400</v>
      </c>
    </row>
    <row r="14" customFormat="false" ht="15" hidden="false" customHeight="false" outlineLevel="0" collapsed="false">
      <c r="A14" s="7" t="s">
        <v>52</v>
      </c>
      <c r="B14" s="14" t="n">
        <f aca="false">$B$5</f>
        <v>2400</v>
      </c>
    </row>
    <row r="15" customFormat="false" ht="15" hidden="false" customHeight="false" outlineLevel="0" collapsed="false">
      <c r="A15" s="7" t="s">
        <v>53</v>
      </c>
      <c r="B15" s="14" t="n">
        <f aca="false">$B$5</f>
        <v>2400</v>
      </c>
    </row>
    <row r="16" customFormat="false" ht="15" hidden="false" customHeight="false" outlineLevel="0" collapsed="false">
      <c r="A16" s="7" t="s">
        <v>54</v>
      </c>
      <c r="B16" s="14" t="n">
        <f aca="false">$B$5</f>
        <v>2400</v>
      </c>
    </row>
    <row r="17" customFormat="false" ht="15" hidden="false" customHeight="false" outlineLevel="0" collapsed="false">
      <c r="A17" s="7" t="s">
        <v>55</v>
      </c>
      <c r="B17" s="14" t="n">
        <f aca="false">$B$5</f>
        <v>2400</v>
      </c>
    </row>
    <row r="18" customFormat="false" ht="15" hidden="false" customHeight="false" outlineLevel="0" collapsed="false">
      <c r="A18" s="7" t="s">
        <v>56</v>
      </c>
      <c r="B18" s="14" t="n">
        <f aca="false">$B$5</f>
        <v>2400</v>
      </c>
    </row>
    <row r="19" customFormat="false" ht="15" hidden="false" customHeight="false" outlineLevel="0" collapsed="false">
      <c r="A19" s="7" t="s">
        <v>57</v>
      </c>
      <c r="B19" s="14" t="n">
        <f aca="false">$B$5</f>
        <v>2400</v>
      </c>
    </row>
    <row r="20" customFormat="false" ht="15" hidden="false" customHeight="false" outlineLevel="0" collapsed="false">
      <c r="A20" s="2" t="s">
        <v>58</v>
      </c>
      <c r="B20" s="15" t="n">
        <f aca="false">SUM(B8:B19)</f>
        <v>28800</v>
      </c>
    </row>
    <row r="22" customFormat="false" ht="15" hidden="false" customHeight="false" outlineLevel="0" collapsed="false">
      <c r="A22" s="2" t="s">
        <v>59</v>
      </c>
      <c r="B22" s="16" t="n">
        <f aca="false">INDEX('Tramos IRPF'!$C$2:$C$6,MATCH(B20,'Tramos IRPF'!$A$2:$A$6,1))</f>
        <v>0.3</v>
      </c>
    </row>
    <row r="23" customFormat="false" ht="15" hidden="false" customHeight="false" outlineLevel="0" collapsed="false">
      <c r="A23" s="2" t="s">
        <v>60</v>
      </c>
      <c r="B23" s="14" t="n">
        <f aca="false">B20*B22</f>
        <v>8640</v>
      </c>
    </row>
    <row r="24" customFormat="false" ht="15" hidden="false" customHeight="false" outlineLevel="0" collapsed="false">
      <c r="A24" s="2" t="s">
        <v>61</v>
      </c>
      <c r="B24" s="15" t="n">
        <f aca="false">B20-B23</f>
        <v>20160</v>
      </c>
    </row>
    <row r="25" customFormat="false" ht="15" hidden="false" customHeight="false" outlineLevel="0" collapsed="false">
      <c r="A25" s="2" t="s">
        <v>62</v>
      </c>
      <c r="B25" s="15" t="n">
        <f aca="false">B24/12</f>
        <v>1680</v>
      </c>
    </row>
    <row r="27" customFormat="false" ht="15" hidden="false" customHeight="false" outlineLevel="0" collapsed="false">
      <c r="A27" s="17" t="s">
        <v>63</v>
      </c>
      <c r="B27" s="17"/>
    </row>
    <row r="28" customFormat="false" ht="30" hidden="false" customHeight="true" outlineLevel="0" collapsed="false">
      <c r="A28" s="18" t="s">
        <v>64</v>
      </c>
      <c r="B28" s="18"/>
    </row>
    <row r="29" customFormat="false" ht="30" hidden="false" customHeight="true" outlineLevel="0" collapsed="false">
      <c r="A29" s="19" t="s">
        <v>65</v>
      </c>
      <c r="B29" s="19"/>
    </row>
    <row r="31" customFormat="false" ht="30" hidden="false" customHeight="true" outlineLevel="0" collapsed="false">
      <c r="A31" s="18" t="s">
        <v>66</v>
      </c>
      <c r="B31" s="18"/>
    </row>
    <row r="32" customFormat="false" ht="30" hidden="false" customHeight="true" outlineLevel="0" collapsed="false">
      <c r="A32" s="19" t="s">
        <v>65</v>
      </c>
      <c r="B32" s="19"/>
    </row>
    <row r="34" customFormat="false" ht="30" hidden="false" customHeight="true" outlineLevel="0" collapsed="false">
      <c r="A34" s="18" t="s">
        <v>67</v>
      </c>
      <c r="B34" s="18"/>
    </row>
    <row r="35" customFormat="false" ht="30" hidden="false" customHeight="true" outlineLevel="0" collapsed="false">
      <c r="A35" s="19" t="s">
        <v>65</v>
      </c>
      <c r="B35" s="19"/>
    </row>
  </sheetData>
  <mergeCells count="8">
    <mergeCell ref="A1:B1"/>
    <mergeCell ref="A27:B27"/>
    <mergeCell ref="A28:B28"/>
    <mergeCell ref="A29:B29"/>
    <mergeCell ref="A31:B31"/>
    <mergeCell ref="A32:B32"/>
    <mergeCell ref="A34:B34"/>
    <mergeCell ref="A35:B35"/>
  </mergeCells>
  <dataValidations count="1">
    <dataValidation allowBlank="false" error="Elige un perfil de la lista" errorStyle="stop" errorTitle="Perfil no válido" operator="between" showDropDown="false" showErrorMessage="false" showInputMessage="false" sqref="B3" type="list">
      <formula1>'Perfiles profesionales'!$A$2:$A$11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2026-09-17T11:08:45Z</dcterms:created>
  <dc:creator>openpyxl</dc:creator>
  <dc:description/>
  <dc:language>en-US</dc:language>
  <cp:lastModifiedBy/>
  <dcterms:modified xsi:type="dcterms:W3CDTF">2026-09-17T11:08:45Z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